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2" activeTab="0"/>
  </bookViews>
  <sheets>
    <sheet name="UCSUMMARY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<sst xmlns="http://schemas.openxmlformats.org/spreadsheetml/2006/main" count="29" uniqueCount="29">
  <si>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DEPARTMENT</t>
  </si>
  <si>
    <t>2010 FT</t>
  </si>
  <si>
    <t>Sea-sonal</t>
  </si>
  <si>
    <t>2010 Employee List Salary</t>
  </si>
  <si>
    <t>Full-Time Salaries</t>
  </si>
  <si>
    <t>Seasonal Salaries</t>
  </si>
  <si>
    <t>2010 Budgeted Salary</t>
  </si>
  <si>
    <t>2010 Budgeted Overtime</t>
  </si>
  <si>
    <t>2010 Budgeted TOTAL</t>
  </si>
  <si>
    <t>Listing / Budgeted Difference</t>
  </si>
  <si>
    <t>ADMIN SVCS</t>
  </si>
  <si>
    <t>CLERK OF BOARD</t>
  </si>
  <si>
    <t>COUNTY CLERK</t>
  </si>
  <si>
    <t>COUNTY COUNSEL</t>
  </si>
  <si>
    <t>COUNTY MANAGER</t>
  </si>
  <si>
    <t>ELECTION</t>
  </si>
  <si>
    <t>ENG/PW/FAC</t>
  </si>
  <si>
    <t>EXT SVCS</t>
  </si>
  <si>
    <t>FINANCE/TAX</t>
  </si>
  <si>
    <t>FREEHOLDERS</t>
  </si>
  <si>
    <t>HOSPITAL</t>
  </si>
  <si>
    <t>HUMAN SVCS</t>
  </si>
  <si>
    <t>PKSCOMMRENEW</t>
  </si>
  <si>
    <t>PROSECUTOR</t>
  </si>
  <si>
    <t>PUBSAFE/CORR</t>
  </si>
  <si>
    <t>SCHOOLS</t>
  </si>
  <si>
    <t>SHERIFF</t>
  </si>
  <si>
    <t>SURROGATE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</si>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</sst>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;[RED]\-[$$-409]#,##0"/>
    <numFmt numFmtId="166" formatCode="\$#,##0_);[RED]&quot;($&quot;#,##0\)"/>
    <numFmt numFmtId="167" formatCode="_([$$-409]* #,##0_);_([$$-409]* \(#,##0\);_([$$-409]* \-_);_(@_)"/>
    <numFmt numFmtId="168" formatCode="_(\$* #,##0_);_(\$* \(#,##0\);_(\$* \-_);_(@_)"/>
  </numFmts>
  <fonts count="22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64" fontId="18" fillId="0" borderId="10" xfId="56" applyFont="1" applyFill="1" applyBorder="1" applyAlignment="1">
      <alignment horizontal="left" wrapText="1"/>
      <protection/>
    </xf>
    <xf numFmtId="164" fontId="18" fillId="0" borderId="10" xfId="56" applyFont="1" applyFill="1" applyBorder="1" applyAlignment="1">
      <alignment horizontal="center" wrapText="1"/>
      <protection/>
    </xf>
    <xf numFmtId="165" fontId="19" fillId="0" borderId="10" xfId="0" applyNumberFormat="1" applyFont="1" applyBorder="1" applyAlignment="1">
      <alignment horizontal="center" wrapText="1"/>
    </xf>
    <xf numFmtId="164" fontId="19" fillId="0" borderId="10" xfId="0" applyFont="1" applyBorder="1" applyAlignment="1">
      <alignment horizontal="center" wrapText="1"/>
    </xf>
    <xf numFmtId="166" fontId="19" fillId="0" borderId="10" xfId="0" applyNumberFormat="1" applyFont="1" applyBorder="1" applyAlignment="1">
      <alignment horizontal="center" wrapText="1"/>
    </xf>
    <xf numFmtId="164" fontId="19" fillId="0" borderId="10" xfId="0" applyFont="1" applyBorder="1" applyAlignment="1">
      <alignment wrapText="1"/>
    </xf>
    <xf numFmtId="164" fontId="14" fillId="0" borderId="10" xfId="56" applyFont="1" applyFill="1" applyBorder="1" applyAlignment="1">
      <alignment horizontal="left"/>
      <protection/>
    </xf>
    <xf numFmtId="164" fontId="14" fillId="0" borderId="10" xfId="56" applyFont="1" applyFill="1" applyBorder="1" applyAlignment="1">
      <alignment horizontal="center"/>
      <protection/>
    </xf>
    <xf numFmtId="164" fontId="20" fillId="0" borderId="10" xfId="56" applyFont="1" applyFill="1" applyBorder="1" applyAlignment="1">
      <alignment horizontal="left"/>
      <protection/>
    </xf>
    <xf numFmtId="164" fontId="20" fillId="0" borderId="10" xfId="56" applyFont="1" applyFill="1" applyBorder="1" applyAlignment="1">
      <alignment horizontal="center"/>
      <protection/>
    </xf>
    <xf numFmtId="167" fontId="21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/>
    </xf>
    <xf numFmtId="164" fontId="21" fillId="0" borderId="0" xfId="0" applyFont="1" applyAlignment="1">
      <alignment/>
    </xf>
    <xf numFmtId="166" fontId="0" fillId="0" borderId="10" xfId="0" applyNumberFormat="1" applyBorder="1" applyAlignment="1">
      <alignment/>
    </xf>
    <xf numFmtId="164" fontId="21" fillId="0" borderId="10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5" fontId="19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19" fillId="0" borderId="10" xfId="0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H10" sqref="H10"/>
    </sheetView>
  </sheetViews>
  <sheetFormatPr defaultColWidth="13.7109375" defaultRowHeight="12.75"/>
  <cols>
    <col min="1" max="1" width="22.140625" style="1" customWidth="1"/>
    <col min="2" max="2" width="6.421875" style="2" customWidth="1"/>
    <col min="3" max="3" width="0" style="2" hidden="1" customWidth="1"/>
    <col min="4" max="4" width="15.421875" style="3" customWidth="1"/>
    <col min="5" max="5" width="0" style="1" hidden="1" customWidth="1"/>
    <col min="6" max="6" width="0" style="3" hidden="1" customWidth="1"/>
    <col min="7" max="7" width="15.421875" style="1" customWidth="1"/>
    <col min="8" max="8" width="14.140625" style="1" customWidth="1"/>
    <col min="9" max="9" width="16.57421875" style="1" customWidth="1"/>
    <col min="10" max="10" width="16.7109375" style="4" customWidth="1"/>
    <col min="11" max="250" width="12.57421875" style="1" customWidth="1"/>
    <col min="251" max="253" width="13.00390625" style="5" customWidth="1"/>
    <col min="254" max="255" width="13.7109375" style="0" customWidth="1"/>
    <col min="256" max="16384" width="9.00390625" style="0" customWidth="1"/>
  </cols>
  <sheetData>
    <row r="1" spans="1:10" s="11" customFormat="1" ht="43.5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10" t="s">
        <v>9</v>
      </c>
    </row>
    <row r="2" spans="1:3" ht="12.75">
      <c r="A2" s="12"/>
      <c r="B2" s="13"/>
      <c r="C2" s="13"/>
    </row>
    <row r="3" spans="1:256" s="20" customFormat="1" ht="15">
      <c r="A3" s="14" t="s">
        <v>10</v>
      </c>
      <c r="B3" s="15">
        <v>64</v>
      </c>
      <c r="C3" s="15">
        <v>1</v>
      </c>
      <c r="D3" s="16">
        <v>3703717</v>
      </c>
      <c r="E3" s="17">
        <f>D3-F3</f>
        <v>3703405</v>
      </c>
      <c r="F3" s="17">
        <v>312</v>
      </c>
      <c r="G3" s="18">
        <v>3636597</v>
      </c>
      <c r="H3" s="18">
        <v>35000</v>
      </c>
      <c r="I3" s="18">
        <f>SUM(G3:H3)</f>
        <v>3671597</v>
      </c>
      <c r="J3" s="19">
        <f>SUM(D3-I3)</f>
        <v>32120</v>
      </c>
      <c r="IQ3" s="21"/>
      <c r="IR3" s="21"/>
      <c r="IS3" s="21"/>
      <c r="IT3" s="22"/>
      <c r="IU3" s="22"/>
      <c r="IV3" s="22"/>
    </row>
    <row r="4" spans="1:256" s="20" customFormat="1" ht="15">
      <c r="A4" s="14" t="s">
        <v>11</v>
      </c>
      <c r="B4" s="15">
        <v>13</v>
      </c>
      <c r="C4" s="15">
        <v>2</v>
      </c>
      <c r="D4" s="16">
        <v>847727</v>
      </c>
      <c r="E4" s="17">
        <f>D4-F4</f>
        <v>846817</v>
      </c>
      <c r="F4" s="17">
        <v>910</v>
      </c>
      <c r="G4" s="18">
        <v>647851</v>
      </c>
      <c r="H4" s="5"/>
      <c r="I4" s="18">
        <f>SUM(G4:H4)</f>
        <v>647851</v>
      </c>
      <c r="J4" s="19">
        <f>SUM(D4-I4)</f>
        <v>199876</v>
      </c>
      <c r="IQ4" s="21"/>
      <c r="IR4" s="21"/>
      <c r="IS4" s="21"/>
      <c r="IT4" s="22"/>
      <c r="IU4" s="22"/>
      <c r="IV4" s="22"/>
    </row>
    <row r="5" spans="1:256" s="20" customFormat="1" ht="15">
      <c r="A5" s="14" t="s">
        <v>12</v>
      </c>
      <c r="B5" s="15">
        <v>42</v>
      </c>
      <c r="C5" s="15">
        <v>2</v>
      </c>
      <c r="D5" s="16">
        <v>1888660</v>
      </c>
      <c r="E5" s="17">
        <f>D5-F5</f>
        <v>1887716</v>
      </c>
      <c r="F5" s="17">
        <v>944</v>
      </c>
      <c r="G5" s="18">
        <v>1890839</v>
      </c>
      <c r="H5" s="18">
        <v>40000</v>
      </c>
      <c r="I5" s="18">
        <f>SUM(G5:H5)</f>
        <v>1930839</v>
      </c>
      <c r="J5" s="19">
        <f>SUM(D5-I5)</f>
        <v>-42179</v>
      </c>
      <c r="IQ5" s="21"/>
      <c r="IR5" s="21"/>
      <c r="IS5" s="21"/>
      <c r="IT5" s="22"/>
      <c r="IU5" s="22"/>
      <c r="IV5" s="22"/>
    </row>
    <row r="6" spans="1:256" s="20" customFormat="1" ht="15">
      <c r="A6" s="14" t="s">
        <v>13</v>
      </c>
      <c r="B6" s="15">
        <v>23</v>
      </c>
      <c r="C6" s="15">
        <v>2</v>
      </c>
      <c r="D6" s="16">
        <v>1585930</v>
      </c>
      <c r="E6" s="17">
        <f>D6-F6</f>
        <v>1584838</v>
      </c>
      <c r="F6" s="17">
        <v>1092</v>
      </c>
      <c r="G6" s="18">
        <v>1632084</v>
      </c>
      <c r="H6" s="5"/>
      <c r="I6" s="18">
        <f>SUM(G6:H6)</f>
        <v>1632084</v>
      </c>
      <c r="J6" s="19">
        <f>SUM(D6-I6)</f>
        <v>-46154</v>
      </c>
      <c r="IQ6" s="21"/>
      <c r="IR6" s="21"/>
      <c r="IS6" s="21"/>
      <c r="IT6" s="22"/>
      <c r="IU6" s="22"/>
      <c r="IV6" s="22"/>
    </row>
    <row r="7" spans="1:256" s="20" customFormat="1" ht="15">
      <c r="A7" s="14" t="s">
        <v>14</v>
      </c>
      <c r="B7" s="15">
        <v>16</v>
      </c>
      <c r="C7" s="15">
        <v>0</v>
      </c>
      <c r="D7" s="16">
        <v>1047884</v>
      </c>
      <c r="E7" s="17">
        <f>D7-F7</f>
        <v>1047884</v>
      </c>
      <c r="F7" s="17">
        <v>0</v>
      </c>
      <c r="G7" s="18">
        <v>720721</v>
      </c>
      <c r="H7" s="5"/>
      <c r="I7" s="18">
        <f>SUM(G7:H7)</f>
        <v>720721</v>
      </c>
      <c r="J7" s="19">
        <f>SUM(D7-I7)</f>
        <v>327163</v>
      </c>
      <c r="IQ7" s="21"/>
      <c r="IR7" s="21"/>
      <c r="IS7" s="21"/>
      <c r="IT7" s="22"/>
      <c r="IU7" s="22"/>
      <c r="IV7" s="22"/>
    </row>
    <row r="8" spans="1:256" s="20" customFormat="1" ht="15">
      <c r="A8" s="14" t="s">
        <v>15</v>
      </c>
      <c r="B8" s="15">
        <v>28</v>
      </c>
      <c r="C8" s="15">
        <v>10</v>
      </c>
      <c r="D8" s="16">
        <v>1147652</v>
      </c>
      <c r="E8" s="17">
        <f>D8-F8</f>
        <v>1144610</v>
      </c>
      <c r="F8" s="17">
        <v>3042</v>
      </c>
      <c r="G8" s="18">
        <v>1151250</v>
      </c>
      <c r="H8" s="18">
        <v>60000</v>
      </c>
      <c r="I8" s="18">
        <f>SUM(G8:H8)</f>
        <v>1211250</v>
      </c>
      <c r="J8" s="19">
        <f>SUM(D8-I8)</f>
        <v>-63598</v>
      </c>
      <c r="IQ8" s="21"/>
      <c r="IR8" s="21"/>
      <c r="IS8" s="21"/>
      <c r="IT8" s="22"/>
      <c r="IU8" s="22"/>
      <c r="IV8" s="22"/>
    </row>
    <row r="9" spans="1:256" s="20" customFormat="1" ht="15">
      <c r="A9" s="14" t="s">
        <v>16</v>
      </c>
      <c r="B9" s="15">
        <v>283</v>
      </c>
      <c r="C9" s="15">
        <v>0</v>
      </c>
      <c r="D9" s="16">
        <v>15124628</v>
      </c>
      <c r="E9" s="17">
        <f>D9-F9</f>
        <v>15124628</v>
      </c>
      <c r="F9" s="17">
        <v>0</v>
      </c>
      <c r="G9" s="18">
        <v>10190775</v>
      </c>
      <c r="H9" s="18">
        <v>405000</v>
      </c>
      <c r="I9" s="18">
        <f>SUM(G9:H9)</f>
        <v>10595775</v>
      </c>
      <c r="J9" s="19">
        <f>SUM(D9-I9)</f>
        <v>4528853</v>
      </c>
      <c r="IQ9" s="21"/>
      <c r="IR9" s="21"/>
      <c r="IS9" s="21"/>
      <c r="IT9" s="22"/>
      <c r="IU9" s="22"/>
      <c r="IV9" s="22"/>
    </row>
    <row r="10" spans="1:256" s="20" customFormat="1" ht="15">
      <c r="A10" s="14" t="s">
        <v>17</v>
      </c>
      <c r="B10" s="15">
        <v>5</v>
      </c>
      <c r="C10" s="15">
        <v>0</v>
      </c>
      <c r="D10" s="16">
        <v>208582</v>
      </c>
      <c r="E10" s="17">
        <f>D10-F10</f>
        <v>208582</v>
      </c>
      <c r="F10" s="17">
        <v>0</v>
      </c>
      <c r="G10" s="18">
        <v>208582</v>
      </c>
      <c r="H10" s="5"/>
      <c r="I10" s="18">
        <f>SUM(G10:H10)</f>
        <v>208582</v>
      </c>
      <c r="J10" s="23"/>
      <c r="IQ10" s="21"/>
      <c r="IR10" s="21"/>
      <c r="IS10" s="21"/>
      <c r="IT10" s="22"/>
      <c r="IU10" s="22"/>
      <c r="IV10" s="22"/>
    </row>
    <row r="11" spans="1:256" s="20" customFormat="1" ht="15">
      <c r="A11" s="14" t="s">
        <v>18</v>
      </c>
      <c r="B11" s="15">
        <v>47</v>
      </c>
      <c r="C11" s="15">
        <v>0</v>
      </c>
      <c r="D11" s="16">
        <v>2539221</v>
      </c>
      <c r="E11" s="17">
        <f>D11-F11</f>
        <v>2539221</v>
      </c>
      <c r="F11" s="17">
        <v>0</v>
      </c>
      <c r="G11" s="18">
        <v>1784476</v>
      </c>
      <c r="H11" s="5"/>
      <c r="I11" s="18">
        <f>SUM(G11:H11)</f>
        <v>1784476</v>
      </c>
      <c r="J11" s="19">
        <f>SUM(D11-I11)</f>
        <v>754745</v>
      </c>
      <c r="IQ11" s="21"/>
      <c r="IR11" s="21"/>
      <c r="IS11" s="21"/>
      <c r="IT11" s="22"/>
      <c r="IU11" s="22"/>
      <c r="IV11" s="22"/>
    </row>
    <row r="12" spans="1:256" s="20" customFormat="1" ht="15">
      <c r="A12" s="14" t="s">
        <v>19</v>
      </c>
      <c r="B12" s="15">
        <v>9</v>
      </c>
      <c r="C12" s="15">
        <v>0</v>
      </c>
      <c r="D12" s="16">
        <v>268500</v>
      </c>
      <c r="E12" s="17">
        <f>D12-F12</f>
        <v>268500</v>
      </c>
      <c r="F12" s="17">
        <v>0</v>
      </c>
      <c r="G12" s="18">
        <v>268500</v>
      </c>
      <c r="H12" s="5"/>
      <c r="I12" s="18">
        <f>SUM(G12:H12)</f>
        <v>268500</v>
      </c>
      <c r="J12" s="23"/>
      <c r="IQ12" s="21"/>
      <c r="IR12" s="21"/>
      <c r="IS12" s="21"/>
      <c r="IT12" s="22"/>
      <c r="IU12" s="22"/>
      <c r="IV12" s="22"/>
    </row>
    <row r="13" spans="1:256" s="20" customFormat="1" ht="15">
      <c r="A13" s="14" t="s">
        <v>20</v>
      </c>
      <c r="B13" s="15">
        <v>579</v>
      </c>
      <c r="C13" s="15">
        <v>0</v>
      </c>
      <c r="D13" s="16">
        <v>25522633</v>
      </c>
      <c r="E13" s="17">
        <f>D13-F13</f>
        <v>25522633</v>
      </c>
      <c r="F13" s="17">
        <v>0</v>
      </c>
      <c r="G13" s="18">
        <v>27500000</v>
      </c>
      <c r="H13" s="18">
        <v>2750000</v>
      </c>
      <c r="I13" s="18">
        <f>SUM(G13:H13)</f>
        <v>30250000</v>
      </c>
      <c r="J13" s="19">
        <f>SUM(D13-I13)</f>
        <v>-4727367</v>
      </c>
      <c r="IQ13" s="21"/>
      <c r="IR13" s="21"/>
      <c r="IS13" s="21"/>
      <c r="IT13" s="22"/>
      <c r="IU13" s="22"/>
      <c r="IV13" s="22"/>
    </row>
    <row r="14" spans="1:256" s="20" customFormat="1" ht="15">
      <c r="A14" s="14" t="s">
        <v>21</v>
      </c>
      <c r="B14" s="15">
        <v>720</v>
      </c>
      <c r="C14" s="15">
        <v>20</v>
      </c>
      <c r="D14" s="16">
        <v>40356815</v>
      </c>
      <c r="E14" s="17">
        <f>D14-F14</f>
        <v>40347775</v>
      </c>
      <c r="F14" s="17">
        <v>9040</v>
      </c>
      <c r="G14" s="18">
        <v>35288658</v>
      </c>
      <c r="H14" s="18">
        <v>500000</v>
      </c>
      <c r="I14" s="18">
        <f>SUM(G14:H14)</f>
        <v>35788658</v>
      </c>
      <c r="J14" s="19">
        <f>SUM(D14-I14)</f>
        <v>4568157</v>
      </c>
      <c r="IQ14" s="21"/>
      <c r="IR14" s="21"/>
      <c r="IS14" s="21"/>
      <c r="IT14" s="22"/>
      <c r="IU14" s="22"/>
      <c r="IV14" s="22"/>
    </row>
    <row r="15" spans="1:256" s="20" customFormat="1" ht="15">
      <c r="A15" s="14" t="s">
        <v>22</v>
      </c>
      <c r="B15" s="15">
        <v>132</v>
      </c>
      <c r="C15" s="15">
        <v>50</v>
      </c>
      <c r="D15" s="16">
        <v>7490153</v>
      </c>
      <c r="E15" s="17">
        <f>D15-F15</f>
        <v>7477617</v>
      </c>
      <c r="F15" s="17">
        <v>12536</v>
      </c>
      <c r="G15" s="18">
        <v>6072798</v>
      </c>
      <c r="H15" s="18">
        <v>180000</v>
      </c>
      <c r="I15" s="18">
        <f>SUM(G15:H15)</f>
        <v>6252798</v>
      </c>
      <c r="J15" s="19">
        <f>SUM(D15-I15)</f>
        <v>1237355</v>
      </c>
      <c r="IQ15" s="21"/>
      <c r="IR15" s="21"/>
      <c r="IS15" s="21"/>
      <c r="IT15" s="22"/>
      <c r="IU15" s="22"/>
      <c r="IV15" s="22"/>
    </row>
    <row r="16" spans="1:256" s="20" customFormat="1" ht="15">
      <c r="A16" s="14" t="s">
        <v>23</v>
      </c>
      <c r="B16" s="15">
        <v>248</v>
      </c>
      <c r="C16" s="15">
        <v>8</v>
      </c>
      <c r="D16" s="16">
        <v>19757321</v>
      </c>
      <c r="E16" s="17">
        <f>D16-F16</f>
        <v>19753999</v>
      </c>
      <c r="F16" s="17">
        <v>3322</v>
      </c>
      <c r="G16" s="18">
        <v>19138452</v>
      </c>
      <c r="H16" s="18">
        <v>500000</v>
      </c>
      <c r="I16" s="18">
        <f>SUM(G16:H16)</f>
        <v>19638452</v>
      </c>
      <c r="J16" s="19">
        <f>SUM(D16-I16)</f>
        <v>118869</v>
      </c>
      <c r="IQ16" s="21"/>
      <c r="IR16" s="21"/>
      <c r="IS16" s="21"/>
      <c r="IT16" s="22"/>
      <c r="IU16" s="22"/>
      <c r="IV16" s="22"/>
    </row>
    <row r="17" spans="1:256" s="20" customFormat="1" ht="15">
      <c r="A17" s="14" t="s">
        <v>24</v>
      </c>
      <c r="B17" s="15">
        <v>477</v>
      </c>
      <c r="C17" s="15">
        <v>25</v>
      </c>
      <c r="D17" s="16">
        <v>32979484</v>
      </c>
      <c r="E17" s="17">
        <f>D17-F17</f>
        <v>32958332</v>
      </c>
      <c r="F17" s="17">
        <v>21152</v>
      </c>
      <c r="G17" s="18">
        <v>32926139</v>
      </c>
      <c r="H17" s="18">
        <v>6876000</v>
      </c>
      <c r="I17" s="18">
        <f>SUM(G17:H17)</f>
        <v>39802139</v>
      </c>
      <c r="J17" s="19">
        <f>SUM(D17-I17)</f>
        <v>-6822655</v>
      </c>
      <c r="IQ17" s="21"/>
      <c r="IR17" s="21"/>
      <c r="IS17" s="21"/>
      <c r="IT17" s="22"/>
      <c r="IU17" s="22"/>
      <c r="IV17" s="22"/>
    </row>
    <row r="18" spans="1:256" s="20" customFormat="1" ht="15">
      <c r="A18" s="20" t="s">
        <v>25</v>
      </c>
      <c r="B18" s="15">
        <v>6</v>
      </c>
      <c r="C18" s="15">
        <v>0</v>
      </c>
      <c r="D18" s="16">
        <v>293326</v>
      </c>
      <c r="E18" s="17">
        <f>D18-F18</f>
        <v>293326</v>
      </c>
      <c r="F18" s="17">
        <v>0</v>
      </c>
      <c r="G18" s="18">
        <v>297962</v>
      </c>
      <c r="H18" s="5"/>
      <c r="I18" s="18">
        <f>SUM(G18:H18)</f>
        <v>297962</v>
      </c>
      <c r="J18" s="19">
        <f>SUM(D18-I18)</f>
        <v>-4636</v>
      </c>
      <c r="IQ18" s="21"/>
      <c r="IR18" s="21"/>
      <c r="IS18" s="21"/>
      <c r="IT18" s="22"/>
      <c r="IU18" s="22"/>
      <c r="IV18" s="22"/>
    </row>
    <row r="19" spans="1:256" s="20" customFormat="1" ht="15">
      <c r="A19" s="20" t="s">
        <v>26</v>
      </c>
      <c r="B19" s="24">
        <v>209</v>
      </c>
      <c r="C19" s="24">
        <v>1</v>
      </c>
      <c r="D19" s="16">
        <v>15380016</v>
      </c>
      <c r="E19" s="17">
        <f>D19-F19</f>
        <v>15379599</v>
      </c>
      <c r="F19" s="17">
        <v>417</v>
      </c>
      <c r="G19" s="18">
        <v>15723580</v>
      </c>
      <c r="H19" s="18">
        <v>645000</v>
      </c>
      <c r="I19" s="18">
        <f>SUM(G19:H19)</f>
        <v>16368580</v>
      </c>
      <c r="J19" s="19">
        <f>SUM(D19-I19)</f>
        <v>-988564</v>
      </c>
      <c r="IQ19" s="21"/>
      <c r="IR19" s="21"/>
      <c r="IS19" s="21"/>
      <c r="IT19" s="22"/>
      <c r="IU19" s="22"/>
      <c r="IV19" s="22"/>
    </row>
    <row r="20" spans="1:256" s="20" customFormat="1" ht="15">
      <c r="A20" s="20" t="s">
        <v>27</v>
      </c>
      <c r="B20" s="24">
        <v>16</v>
      </c>
      <c r="C20" s="24">
        <v>1</v>
      </c>
      <c r="D20" s="16">
        <v>866548</v>
      </c>
      <c r="E20" s="17">
        <f>D20-F20</f>
        <v>866184</v>
      </c>
      <c r="F20" s="17">
        <v>364</v>
      </c>
      <c r="G20" s="18">
        <v>870974</v>
      </c>
      <c r="H20" s="5"/>
      <c r="I20" s="18">
        <f>SUM(G20:H20)</f>
        <v>870974</v>
      </c>
      <c r="J20" s="19">
        <f>SUM(D20-I20)</f>
        <v>-4426</v>
      </c>
      <c r="IQ20" s="21"/>
      <c r="IR20" s="21"/>
      <c r="IS20" s="21"/>
      <c r="IT20" s="22"/>
      <c r="IU20" s="22"/>
      <c r="IV20" s="22"/>
    </row>
    <row r="21" spans="5:9" ht="12.75">
      <c r="E21" s="1">
        <f>D21-F21</f>
        <v>0</v>
      </c>
      <c r="I21" s="25"/>
    </row>
    <row r="22" spans="1:252" s="26" customFormat="1" ht="15">
      <c r="A22" s="26" t="s">
        <v>28</v>
      </c>
      <c r="B22" s="27">
        <f>SUM(B3:B21)</f>
        <v>2917</v>
      </c>
      <c r="C22" s="27">
        <f>SUM(C3:C21)</f>
        <v>122</v>
      </c>
      <c r="D22" s="28">
        <f>SUM(D3:D21)</f>
        <v>171008797</v>
      </c>
      <c r="E22" s="28">
        <f>SUM(E3:E21)</f>
        <v>170955666</v>
      </c>
      <c r="F22" s="28">
        <f>SUM(F3:F21)</f>
        <v>53131</v>
      </c>
      <c r="G22" s="28">
        <f>SUM(G3:G21)</f>
        <v>159950238</v>
      </c>
      <c r="H22" s="28">
        <f>SUM(H3:H21)</f>
        <v>11991000</v>
      </c>
      <c r="I22" s="29">
        <f>SUM(G22:H22)</f>
        <v>171941238</v>
      </c>
      <c r="J22" s="30">
        <f>SUM(D22-I22)</f>
        <v>-932441</v>
      </c>
      <c r="IQ22" s="31"/>
      <c r="IR22" s="3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John Bury</cp:lastModifiedBy>
  <cp:lastPrinted>2010-04-05T19:33:28Z</cp:lastPrinted>
  <dcterms:modified xsi:type="dcterms:W3CDTF">2010-04-05T19:35:18Z</dcterms:modified>
  <cp:category/>
  <cp:version/>
  <cp:contentType/>
  <cp:contentStatus/>
  <cp:revision>2</cp:revision>
</cp:coreProperties>
</file>